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20" windowHeight="13170" activeTab="0"/>
  </bookViews>
  <sheets>
    <sheet name="Sheet1" sheetId="1" r:id="rId1"/>
  </sheets>
  <definedNames>
    <definedName name="gamma">'Sheet1'!$H$3</definedName>
    <definedName name="OA">'Sheet1'!$H$4</definedName>
  </definedNames>
  <calcPr fullCalcOnLoad="1"/>
</workbook>
</file>

<file path=xl/comments1.xml><?xml version="1.0" encoding="utf-8"?>
<comments xmlns="http://schemas.openxmlformats.org/spreadsheetml/2006/main">
  <authors>
    <author>mts</author>
  </authors>
  <commentList>
    <comment ref="H3" authorId="0">
      <text>
        <r>
          <rPr>
            <u val="single"/>
            <sz val="12"/>
            <rFont val="Tahoma"/>
            <family val="2"/>
          </rPr>
          <t xml:space="preserve">Input the offset strain, </t>
        </r>
        <r>
          <rPr>
            <b/>
            <u val="single"/>
            <sz val="12"/>
            <rFont val="Tahoma"/>
            <family val="2"/>
          </rPr>
          <t>gamma</t>
        </r>
        <r>
          <rPr>
            <u val="single"/>
            <sz val="12"/>
            <rFont val="Tahoma"/>
            <family val="2"/>
          </rPr>
          <t>, here.</t>
        </r>
        <r>
          <rPr>
            <sz val="8"/>
            <rFont val="Tahoma"/>
            <family val="0"/>
          </rPr>
          <t xml:space="preserve">
This number will be used in the following formula:
</t>
        </r>
        <r>
          <rPr>
            <b/>
            <sz val="8"/>
            <rFont val="Tahoma"/>
            <family val="2"/>
          </rPr>
          <t>Phi = (gamma * L)  /  r</t>
        </r>
        <r>
          <rPr>
            <sz val="8"/>
            <rFont val="Tahoma"/>
            <family val="0"/>
          </rPr>
          <t xml:space="preserve">
Where :
  -</t>
        </r>
        <r>
          <rPr>
            <b/>
            <sz val="8"/>
            <rFont val="Tahoma"/>
            <family val="2"/>
          </rPr>
          <t>Phi</t>
        </r>
        <r>
          <rPr>
            <sz val="8"/>
            <rFont val="Tahoma"/>
            <family val="0"/>
          </rPr>
          <t xml:space="preserve"> is the offset angle
  -</t>
        </r>
        <r>
          <rPr>
            <b/>
            <sz val="8"/>
            <rFont val="Tahoma"/>
            <family val="2"/>
          </rPr>
          <t>gamma</t>
        </r>
        <r>
          <rPr>
            <sz val="8"/>
            <rFont val="Tahoma"/>
            <family val="0"/>
          </rPr>
          <t xml:space="preserve"> is the offset strain, usually 0.001.
  -</t>
        </r>
        <r>
          <rPr>
            <b/>
            <sz val="8"/>
            <rFont val="Tahoma"/>
            <family val="2"/>
          </rPr>
          <t>L</t>
        </r>
        <r>
          <rPr>
            <sz val="8"/>
            <rFont val="Tahoma"/>
            <family val="0"/>
          </rPr>
          <t xml:space="preserve"> is the gauge length of this specimen (see left)
  -</t>
        </r>
        <r>
          <rPr>
            <b/>
            <sz val="8"/>
            <rFont val="Tahoma"/>
            <family val="2"/>
          </rPr>
          <t>r</t>
        </r>
        <r>
          <rPr>
            <sz val="8"/>
            <rFont val="Tahoma"/>
            <family val="0"/>
          </rPr>
          <t xml:space="preserve"> is the outside radius of the specimen (see left)
The resulting offset angle will move the red line on the graph below.  The torque at yield can then be read from the intersection point of the red and blue lines.  
See slide 9 of the Engineered Materials Chalk Talk on the virtual lab website for further information.</t>
        </r>
      </text>
    </comment>
  </commentList>
</comments>
</file>

<file path=xl/sharedStrings.xml><?xml version="1.0" encoding="utf-8"?>
<sst xmlns="http://schemas.openxmlformats.org/spreadsheetml/2006/main" count="24" uniqueCount="23">
  <si>
    <t>Sample ID: CI_1_1.</t>
  </si>
  <si>
    <t>TIME</t>
  </si>
  <si>
    <t>DISPLACEMENT</t>
  </si>
  <si>
    <t>ROTATION ANGLE</t>
  </si>
  <si>
    <t>FORCE</t>
  </si>
  <si>
    <t>TORQUE</t>
  </si>
  <si>
    <t>Sec</t>
  </si>
  <si>
    <t>mm</t>
  </si>
  <si>
    <t>deg</t>
  </si>
  <si>
    <t>rad</t>
  </si>
  <si>
    <t>N</t>
  </si>
  <si>
    <t>N-m</t>
  </si>
  <si>
    <t>Geometry:</t>
  </si>
  <si>
    <t>Inches</t>
  </si>
  <si>
    <t>Overall Length:</t>
  </si>
  <si>
    <t>Gauge Length:</t>
  </si>
  <si>
    <t>Inner Diameter:</t>
  </si>
  <si>
    <t>Outer Diameter:</t>
  </si>
  <si>
    <t>OFFSET</t>
  </si>
  <si>
    <t>TRENDLINE</t>
  </si>
  <si>
    <t>Room Temperature Cast Iron: ASTM 40</t>
  </si>
  <si>
    <t>Offset Strain:</t>
  </si>
  <si>
    <t>Offset Angle: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</si>
</sst>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16">
    <font>
      <sz val="10"/>
      <name val="Arial"/>
      <family val="0"/>
    </font>
    <font>
      <b/>
      <sz val="12"/>
      <name val="Arial"/>
      <family val="2"/>
    </font>
    <font>
      <b/>
      <sz val="11"/>
      <name val="Arial"/>
      <family val="0"/>
    </font>
    <font>
      <sz val="11"/>
      <name val="Arial"/>
      <family val="0"/>
    </font>
    <font>
      <u val="single"/>
      <sz val="10"/>
      <name val="Arial Unicode MS"/>
      <family val="2"/>
    </font>
    <font>
      <u val="single"/>
      <sz val="10"/>
      <name val="Arial"/>
      <family val="0"/>
    </font>
    <font>
      <sz val="10"/>
      <name val="Arial Unicode MS"/>
      <family val="2"/>
    </font>
    <font>
      <sz val="8"/>
      <name val="Arial"/>
      <family val="0"/>
    </font>
    <font>
      <u val="single"/>
      <sz val="12"/>
      <name val="Tahoma"/>
      <family val="2"/>
    </font>
    <font>
      <b/>
      <u val="single"/>
      <sz val="12"/>
      <name val="Tahoma"/>
      <family val="2"/>
    </font>
    <font>
      <sz val="8"/>
      <name val="Tahoma"/>
      <family val="0"/>
    </font>
    <font>
      <b/>
      <sz val="8"/>
      <name val="Tahoma"/>
      <family val="2"/>
    </font>
    <font>
      <sz val="11"/>
      <color indexed="10"/>
      <name val="Arial"/>
      <family val="2"/>
    </font>
    <font>
      <sz val="10"/>
      <color indexed="10"/>
      <name val="Arial"/>
      <family val="2"/>
    </font>
    <font>
      <sz val="11"/>
      <color indexed="18"/>
      <name val="Arial"/>
      <family val="2"/>
    </font>
    <font>
      <b/>
      <sz val="8"/>
      <name val="Arial"/>
      <family val="2"/>
    </font>
  </fonts>
  <fills count="3">
    <fill>
      <patternFill/>
    </fill>
    <fill>
      <patternFill patternType="gray125"/>
    </fill>
    <fill>
      <patternFill patternType="solid">
        <fgColor indexed="13"/>
        <bgColor indexed="64"/>
      </patternFill>
    </fill>
  </fills>
  <borders count="5">
    <border>
      <left/>
      <right/>
      <top/>
      <bottom/>
      <diagonal/>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1" fillId="0" borderId="0" xfId="0" applyFont="1" applyAlignment="1">
      <alignment/>
    </xf>
    <xf numFmtId="164" fontId="4" fillId="0" borderId="0" xfId="0" applyNumberFormat="1" applyFont="1" applyAlignment="1">
      <alignment/>
    </xf>
    <xf numFmtId="0" fontId="5" fillId="0" borderId="0" xfId="0" applyFont="1" applyAlignment="1">
      <alignment/>
    </xf>
    <xf numFmtId="165" fontId="5" fillId="0" borderId="0" xfId="0" applyNumberFormat="1" applyFont="1" applyAlignment="1">
      <alignment/>
    </xf>
    <xf numFmtId="164" fontId="6" fillId="0" borderId="0" xfId="0" applyNumberFormat="1" applyFont="1" applyAlignment="1">
      <alignment/>
    </xf>
    <xf numFmtId="165" fontId="0" fillId="0" borderId="0" xfId="0" applyNumberFormat="1" applyAlignment="1">
      <alignment/>
    </xf>
    <xf numFmtId="0" fontId="0" fillId="0" borderId="1" xfId="0" applyBorder="1" applyAlignment="1">
      <alignment/>
    </xf>
    <xf numFmtId="0" fontId="0" fillId="0" borderId="0" xfId="0" applyAlignment="1">
      <alignment horizontal="right"/>
    </xf>
    <xf numFmtId="0" fontId="6" fillId="0" borderId="0" xfId="0" applyFont="1" applyAlignment="1">
      <alignment/>
    </xf>
    <xf numFmtId="0" fontId="0" fillId="0" borderId="2" xfId="0" applyFill="1" applyBorder="1" applyAlignment="1">
      <alignment/>
    </xf>
    <xf numFmtId="0" fontId="0" fillId="0" borderId="3" xfId="0" applyFill="1" applyBorder="1" applyAlignment="1">
      <alignment horizontal="right"/>
    </xf>
    <xf numFmtId="0" fontId="0" fillId="2" borderId="4" xfId="0" applyFill="1" applyBorder="1" applyAlignment="1">
      <alignment/>
    </xf>
    <xf numFmtId="0" fontId="0" fillId="0" borderId="0" xfId="0" applyFill="1" applyBorder="1" applyAlignment="1">
      <alignment/>
    </xf>
    <xf numFmtId="0" fontId="0" fillId="0" borderId="0" xfId="0"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Cast Iron #1: Entire Plot</a:t>
            </a:r>
          </a:p>
        </c:rich>
      </c:tx>
      <c:layout>
        <c:manualLayout>
          <c:xMode val="factor"/>
          <c:yMode val="factor"/>
          <c:x val="0.02875"/>
          <c:y val="0.004"/>
        </c:manualLayout>
      </c:layout>
      <c:spPr>
        <a:noFill/>
        <a:ln>
          <a:noFill/>
        </a:ln>
      </c:spPr>
    </c:title>
    <c:plotArea>
      <c:layout>
        <c:manualLayout>
          <c:xMode val="edge"/>
          <c:yMode val="edge"/>
          <c:x val="0.06025"/>
          <c:y val="0.07225"/>
          <c:w val="0.92575"/>
          <c:h val="0.83975"/>
        </c:manualLayout>
      </c:layout>
      <c:scatterChart>
        <c:scatterStyle val="line"/>
        <c:varyColors val="0"/>
        <c:ser>
          <c:idx val="0"/>
          <c:order val="0"/>
          <c:tx>
            <c:v>All torque</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Sheet1!$D$13:$D$130</c:f>
              <c:numCache/>
            </c:numRef>
          </c:xVal>
          <c:yVal>
            <c:numRef>
              <c:f>Sheet1!$F$13:$F$130</c:f>
              <c:numCache/>
            </c:numRef>
          </c:yVal>
          <c:smooth val="0"/>
        </c:ser>
        <c:axId val="5214945"/>
        <c:axId val="46934506"/>
      </c:scatterChart>
      <c:valAx>
        <c:axId val="5214945"/>
        <c:scaling>
          <c:orientation val="minMax"/>
        </c:scaling>
        <c:axPos val="b"/>
        <c:title>
          <c:tx>
            <c:rich>
              <a:bodyPr vert="horz" rot="0" anchor="ctr"/>
              <a:lstStyle/>
              <a:p>
                <a:pPr algn="ctr">
                  <a:defRPr/>
                </a:pPr>
                <a:r>
                  <a:rPr lang="en-US" cap="none" sz="1100"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25400">
            <a:solidFill/>
          </a:ln>
        </c:spPr>
        <c:crossAx val="46934506"/>
        <c:crossesAt val="-50"/>
        <c:crossBetween val="midCat"/>
        <c:dispUnits/>
      </c:valAx>
      <c:valAx>
        <c:axId val="46934506"/>
        <c:scaling>
          <c:orientation val="minMax"/>
        </c:scaling>
        <c:axPos val="l"/>
        <c:title>
          <c:tx>
            <c:rich>
              <a:bodyPr vert="horz" rot="-5400000" anchor="ctr"/>
              <a:lstStyle/>
              <a:p>
                <a:pPr algn="ctr">
                  <a:defRPr/>
                </a:pPr>
                <a:r>
                  <a:rPr lang="en-US" cap="none" sz="1100"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5214945"/>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Cast Iron #1: Linear Range and Offset Trendline</a:t>
            </a:r>
          </a:p>
        </c:rich>
      </c:tx>
      <c:layout>
        <c:manualLayout>
          <c:xMode val="factor"/>
          <c:yMode val="factor"/>
          <c:x val="0.02625"/>
          <c:y val="0.00425"/>
        </c:manualLayout>
      </c:layout>
      <c:spPr>
        <a:noFill/>
        <a:ln>
          <a:noFill/>
        </a:ln>
      </c:spPr>
    </c:title>
    <c:plotArea>
      <c:layout>
        <c:manualLayout>
          <c:xMode val="edge"/>
          <c:yMode val="edge"/>
          <c:x val="0.05725"/>
          <c:y val="0.0725"/>
          <c:w val="0.9255"/>
          <c:h val="0.83925"/>
        </c:manualLayout>
      </c:layout>
      <c:scatterChart>
        <c:scatterStyle val="line"/>
        <c:varyColors val="0"/>
        <c:ser>
          <c:idx val="0"/>
          <c:order val="0"/>
          <c:tx>
            <c:v>All torque</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Sheet1!$D$13:$D$50</c:f>
              <c:numCache/>
            </c:numRef>
          </c:xVal>
          <c:yVal>
            <c:numRef>
              <c:f>Sheet1!$F$13:$F$50</c:f>
              <c:numCache/>
            </c:numRef>
          </c:yVal>
          <c:smooth val="0"/>
        </c:ser>
        <c:ser>
          <c:idx val="2"/>
          <c:order val="1"/>
          <c:tx>
            <c:v>Offset Trend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FF0000"/>
                </a:solidFill>
              </a:ln>
            </c:spPr>
            <c:trendlineType val="linear"/>
            <c:dispEq val="1"/>
            <c:dispRSqr val="0"/>
            <c:trendlineLbl>
              <c:layout>
                <c:manualLayout>
                  <c:x val="0"/>
                  <c:y val="0"/>
                </c:manualLayout>
              </c:layout>
              <c:txPr>
                <a:bodyPr vert="horz" rot="0" anchor="ctr"/>
                <a:lstStyle/>
                <a:p>
                  <a:pPr algn="ctr">
                    <a:defRPr lang="en-US" cap="none" sz="1100" b="0" i="0" u="none" baseline="0">
                      <a:solidFill>
                        <a:srgbClr val="FF0000"/>
                      </a:solidFill>
                      <a:latin typeface="Arial"/>
                      <a:ea typeface="Arial"/>
                      <a:cs typeface="Arial"/>
                    </a:defRPr>
                  </a:pPr>
                </a:p>
              </c:txPr>
              <c:numFmt formatCode="General"/>
            </c:trendlineLbl>
          </c:trendline>
          <c:xVal>
            <c:numRef>
              <c:f>Sheet1!$D$13:$D$50</c:f>
              <c:numCache/>
            </c:numRef>
          </c:xVal>
          <c:yVal>
            <c:numRef>
              <c:f>Sheet1!$H$13:$H$50</c:f>
              <c:numCache/>
            </c:numRef>
          </c:yVal>
          <c:smooth val="0"/>
        </c:ser>
        <c:axId val="19757371"/>
        <c:axId val="43598612"/>
      </c:scatterChart>
      <c:valAx>
        <c:axId val="19757371"/>
        <c:scaling>
          <c:orientation val="minMax"/>
        </c:scaling>
        <c:axPos val="b"/>
        <c:title>
          <c:tx>
            <c:rich>
              <a:bodyPr vert="horz" rot="0" anchor="ctr"/>
              <a:lstStyle/>
              <a:p>
                <a:pPr algn="ctr">
                  <a:defRPr/>
                </a:pPr>
                <a:r>
                  <a:rPr lang="en-US" cap="none" sz="1100"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25400">
            <a:solidFill/>
          </a:ln>
        </c:spPr>
        <c:crossAx val="43598612"/>
        <c:crossesAt val="-50"/>
        <c:crossBetween val="midCat"/>
        <c:dispUnits/>
      </c:valAx>
      <c:valAx>
        <c:axId val="43598612"/>
        <c:scaling>
          <c:orientation val="minMax"/>
          <c:min val="0"/>
        </c:scaling>
        <c:axPos val="l"/>
        <c:title>
          <c:tx>
            <c:rich>
              <a:bodyPr vert="horz" rot="-5400000" anchor="ctr"/>
              <a:lstStyle/>
              <a:p>
                <a:pPr algn="ctr">
                  <a:defRPr/>
                </a:pPr>
                <a:r>
                  <a:rPr lang="en-US" cap="none" sz="1100"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19757371"/>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1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0.20875</cdr:x>
      <cdr:y>0.39</cdr:y>
    </cdr:from>
    <cdr:to>
      <cdr:x>0.357</cdr:x>
      <cdr:y>0.4465</cdr:y>
    </cdr:to>
    <cdr:sp>
      <cdr:nvSpPr>
        <cdr:cNvPr id="1" name="TextBox 1"/>
        <cdr:cNvSpPr txBox="1">
          <a:spLocks noChangeArrowheads="1"/>
        </cdr:cNvSpPr>
      </cdr:nvSpPr>
      <cdr:spPr>
        <a:xfrm>
          <a:off x="1295400" y="1819275"/>
          <a:ext cx="923925" cy="266700"/>
        </a:xfrm>
        <a:prstGeom prst="rect">
          <a:avLst/>
        </a:prstGeom>
        <a:noFill/>
        <a:ln w="1" cmpd="sng">
          <a:noFill/>
        </a:ln>
      </cdr:spPr>
      <cdr:txBody>
        <a:bodyPr vertOverflow="clip" wrap="square" anchor="ctr"/>
        <a:p>
          <a:pPr algn="ctr">
            <a:defRPr/>
          </a:pPr>
          <a:r>
            <a:rPr lang="en-US" cap="none" sz="1100" b="0" i="0" u="none" baseline="0">
              <a:solidFill>
                <a:srgbClr val="FF0000"/>
              </a:solidFill>
              <a:latin typeface="Arial"/>
              <a:ea typeface="Arial"/>
              <a:cs typeface="Arial"/>
            </a:rPr>
            <a:t>rad. offset</a:t>
          </a:r>
        </a:p>
      </cdr:txBody>
    </cdr:sp>
  </cdr:relSizeAnchor>
  <cdr:relSizeAnchor xmlns:cdr="http://schemas.openxmlformats.org/drawingml/2006/chartDrawing">
    <cdr:from>
      <cdr:x>0.25825</cdr:x>
      <cdr:y>0.36125</cdr:y>
    </cdr:from>
    <cdr:to>
      <cdr:x>0.31975</cdr:x>
      <cdr:y>0.40425</cdr:y>
    </cdr:to>
    <cdr:sp textlink="[0]!OA">
      <cdr:nvSpPr>
        <cdr:cNvPr id="2" name="TextBox 2"/>
        <cdr:cNvSpPr txBox="1">
          <a:spLocks noChangeArrowheads="1"/>
        </cdr:cNvSpPr>
      </cdr:nvSpPr>
      <cdr:spPr>
        <a:xfrm>
          <a:off x="1609725" y="1685925"/>
          <a:ext cx="381000" cy="200025"/>
        </a:xfrm>
        <a:prstGeom prst="rect">
          <a:avLst/>
        </a:prstGeom>
        <a:noFill/>
        <a:ln w="1" cmpd="sng">
          <a:noFill/>
        </a:ln>
      </cdr:spPr>
      <cdr:txBody>
        <a:bodyPr vertOverflow="clip" wrap="square" anchor="ctr"/>
        <a:p>
          <a:pPr algn="ctr">
            <a:defRPr/>
          </a:pPr>
          <a:fld id="{6ae94e93-b7cf-491f-81d9-00d837ebd9fd}" type="TxLink">
            <a:rPr lang="en-US" cap="none" sz="1000" b="0" i="0" u="none" baseline="0">
              <a:solidFill>
                <a:srgbClr val="FF0000"/>
              </a:solidFill>
              <a:latin typeface="Arial"/>
              <a:ea typeface="Arial"/>
              <a:cs typeface="Arial"/>
            </a:rPr>
            <a:t>0</a:t>
          </a:fld>
        </a:p>
      </cdr:txBody>
    </cdr:sp>
  </cdr:relSizeAnchor>
  <cdr:relSizeAnchor xmlns:cdr="http://schemas.openxmlformats.org/drawingml/2006/chartDrawing">
    <cdr:from>
      <cdr:x>0.31975</cdr:x>
      <cdr:y>0.45</cdr:y>
    </cdr:from>
    <cdr:to>
      <cdr:x>0.44525</cdr:x>
      <cdr:y>0.49825</cdr:y>
    </cdr:to>
    <cdr:sp>
      <cdr:nvSpPr>
        <cdr:cNvPr id="3" name="Line 3"/>
        <cdr:cNvSpPr>
          <a:spLocks/>
        </cdr:cNvSpPr>
      </cdr:nvSpPr>
      <cdr:spPr>
        <a:xfrm>
          <a:off x="1990725" y="2095500"/>
          <a:ext cx="781050" cy="22860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0.5785</cdr:x>
      <cdr:y>0.585</cdr:y>
    </cdr:from>
    <cdr:to>
      <cdr:x>0.70125</cdr:x>
      <cdr:y>0.6885</cdr:y>
    </cdr:to>
    <cdr:sp>
      <cdr:nvSpPr>
        <cdr:cNvPr id="4" name="Line 4"/>
        <cdr:cNvSpPr>
          <a:spLocks/>
        </cdr:cNvSpPr>
      </cdr:nvSpPr>
      <cdr:spPr>
        <a:xfrm flipH="1" flipV="1">
          <a:off x="3609975" y="2733675"/>
          <a:ext cx="771525" cy="485775"/>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0.59525</cdr:x>
      <cdr:y>0.7035</cdr:y>
    </cdr:from>
    <cdr:to>
      <cdr:x>0.78475</cdr:x>
      <cdr:y>0.7465</cdr:y>
    </cdr:to>
    <cdr:sp>
      <cdr:nvSpPr>
        <cdr:cNvPr id="5" name="TextBox 5"/>
        <cdr:cNvSpPr txBox="1">
          <a:spLocks noChangeArrowheads="1"/>
        </cdr:cNvSpPr>
      </cdr:nvSpPr>
      <cdr:spPr>
        <a:xfrm>
          <a:off x="3714750" y="3286125"/>
          <a:ext cx="1181100" cy="200025"/>
        </a:xfrm>
        <a:prstGeom prst="rect">
          <a:avLst/>
        </a:prstGeom>
        <a:noFill/>
        <a:ln w="1" cmpd="sng">
          <a:noFill/>
        </a:ln>
      </cdr:spPr>
      <cdr:txBody>
        <a:bodyPr vertOverflow="clip" wrap="square" anchor="ctr"/>
        <a:p>
          <a:pPr algn="ctr">
            <a:defRPr/>
          </a:pPr>
          <a:r>
            <a:rPr lang="en-US" cap="none" sz="1100" b="0" i="0" u="none" baseline="0">
              <a:solidFill>
                <a:srgbClr val="000080"/>
              </a:solidFill>
              <a:latin typeface="Arial"/>
              <a:ea typeface="Arial"/>
              <a:cs typeface="Arial"/>
            </a:rPr>
            <a:t>experimental data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0</xdr:row>
      <xdr:rowOff>76200</xdr:rowOff>
    </xdr:from>
    <xdr:to>
      <xdr:col>18</xdr:col>
      <xdr:colOff>228600</xdr:colOff>
      <xdr:row>28</xdr:row>
      <xdr:rowOff>114300</xdr:rowOff>
    </xdr:to>
    <xdr:graphicFrame>
      <xdr:nvGraphicFramePr>
        <xdr:cNvPr id="1" name="Chart 1"/>
        <xdr:cNvGraphicFramePr/>
      </xdr:nvGraphicFramePr>
      <xdr:xfrm>
        <a:off x="5229225" y="76200"/>
        <a:ext cx="6238875" cy="4686300"/>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29</xdr:row>
      <xdr:rowOff>28575</xdr:rowOff>
    </xdr:from>
    <xdr:to>
      <xdr:col>18</xdr:col>
      <xdr:colOff>228600</xdr:colOff>
      <xdr:row>58</xdr:row>
      <xdr:rowOff>9525</xdr:rowOff>
    </xdr:to>
    <xdr:graphicFrame>
      <xdr:nvGraphicFramePr>
        <xdr:cNvPr id="2" name="Chart 2"/>
        <xdr:cNvGraphicFramePr/>
      </xdr:nvGraphicFramePr>
      <xdr:xfrm>
        <a:off x="5219700" y="4838700"/>
        <a:ext cx="6248400" cy="46767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130"/>
  <sheetViews>
    <sheetView tabSelected="1" workbookViewId="0" topLeftCell="A1">
      <selection activeCell="F9" sqref="F9"/>
    </sheetView>
  </sheetViews>
  <sheetFormatPr defaultColWidth="9.140625" defaultRowHeight="12.75"/>
  <cols>
    <col min="1" max="1" width="7.28125" style="0" customWidth="1"/>
    <col min="2" max="2" width="15.28125" style="0" customWidth="1"/>
    <col min="3" max="3" width="9.28125" style="0" customWidth="1"/>
    <col min="4" max="4" width="8.421875" style="0" customWidth="1"/>
    <col min="5" max="5" width="10.421875" style="0" customWidth="1"/>
    <col min="6" max="6" width="11.140625" style="0" customWidth="1"/>
    <col min="7" max="7" width="4.140625" style="0" customWidth="1"/>
    <col min="8" max="8" width="11.140625" style="0" customWidth="1"/>
  </cols>
  <sheetData>
    <row r="1" spans="1:2" ht="15.75">
      <c r="A1" s="1" t="s">
        <v>0</v>
      </c>
      <c r="B1" s="1"/>
    </row>
    <row r="2" ht="13.5" thickBot="1">
      <c r="B2" t="s">
        <v>20</v>
      </c>
    </row>
    <row r="3" spans="6:8" ht="13.5" thickBot="1">
      <c r="F3" s="10"/>
      <c r="G3" s="11" t="s">
        <v>21</v>
      </c>
      <c r="H3" s="12">
        <v>0</v>
      </c>
    </row>
    <row r="4" spans="6:8" ht="12.75">
      <c r="F4" s="13"/>
      <c r="G4" s="14" t="s">
        <v>22</v>
      </c>
      <c r="H4" s="13">
        <f>gamma*D6/(D8/2)</f>
        <v>0</v>
      </c>
    </row>
    <row r="5" spans="2:4" ht="12.75">
      <c r="B5" t="s">
        <v>12</v>
      </c>
      <c r="C5" s="7" t="s">
        <v>13</v>
      </c>
      <c r="D5" s="7" t="s">
        <v>7</v>
      </c>
    </row>
    <row r="6" spans="2:4" ht="12.75">
      <c r="B6" s="8" t="s">
        <v>14</v>
      </c>
      <c r="C6">
        <v>6.5</v>
      </c>
      <c r="D6">
        <f>C6*25.4</f>
        <v>165.1</v>
      </c>
    </row>
    <row r="7" spans="2:4" ht="12.75">
      <c r="B7" s="8" t="s">
        <v>15</v>
      </c>
      <c r="C7">
        <v>3.775</v>
      </c>
      <c r="D7">
        <f>C7*25.4</f>
        <v>95.88499999999999</v>
      </c>
    </row>
    <row r="8" spans="2:4" ht="12.75">
      <c r="B8" s="8" t="s">
        <v>17</v>
      </c>
      <c r="C8">
        <v>0.5</v>
      </c>
      <c r="D8">
        <f>C8*25.4</f>
        <v>12.7</v>
      </c>
    </row>
    <row r="9" spans="2:4" ht="12.75">
      <c r="B9" s="8" t="s">
        <v>16</v>
      </c>
      <c r="C9">
        <v>0</v>
      </c>
      <c r="D9">
        <f>C9*25.4</f>
        <v>0</v>
      </c>
    </row>
    <row r="11" spans="1:8" ht="15">
      <c r="A11" s="2" t="s">
        <v>1</v>
      </c>
      <c r="B11" s="3" t="s">
        <v>2</v>
      </c>
      <c r="C11" s="3" t="s">
        <v>3</v>
      </c>
      <c r="D11" s="3"/>
      <c r="E11" s="4" t="s">
        <v>4</v>
      </c>
      <c r="F11" s="4" t="s">
        <v>5</v>
      </c>
      <c r="G11" s="9"/>
      <c r="H11" s="3" t="s">
        <v>18</v>
      </c>
    </row>
    <row r="12" spans="1:8" ht="15">
      <c r="A12" s="5" t="s">
        <v>6</v>
      </c>
      <c r="B12" t="s">
        <v>7</v>
      </c>
      <c r="C12" t="s">
        <v>8</v>
      </c>
      <c r="D12" t="s">
        <v>9</v>
      </c>
      <c r="E12" s="6" t="s">
        <v>10</v>
      </c>
      <c r="F12" s="6" t="s">
        <v>11</v>
      </c>
      <c r="G12" s="9"/>
      <c r="H12" s="3" t="s">
        <v>19</v>
      </c>
    </row>
    <row r="13" spans="1:8" ht="12.75">
      <c r="A13">
        <v>0</v>
      </c>
      <c r="B13">
        <v>0</v>
      </c>
      <c r="C13">
        <v>0</v>
      </c>
      <c r="D13">
        <f>C13*PI()/180</f>
        <v>0</v>
      </c>
      <c r="E13">
        <v>15.550602</v>
      </c>
      <c r="F13">
        <v>0</v>
      </c>
      <c r="H13">
        <f aca="true" t="shared" si="0" ref="H13:H44">(D13-OA)*995.2+$F$13</f>
        <v>0</v>
      </c>
    </row>
    <row r="14" spans="1:8" ht="12.75">
      <c r="A14">
        <v>0.1</v>
      </c>
      <c r="B14">
        <v>0</v>
      </c>
      <c r="C14">
        <v>0.048268</v>
      </c>
      <c r="D14">
        <f aca="true" t="shared" si="1" ref="D14:D22">C2*PI()/180</f>
        <v>0.000842435523352623</v>
      </c>
      <c r="E14">
        <v>17.08424</v>
      </c>
      <c r="F14">
        <v>1.378571</v>
      </c>
      <c r="H14">
        <f t="shared" si="0"/>
        <v>0.8383918328405304</v>
      </c>
    </row>
    <row r="15" spans="1:8" ht="12.75">
      <c r="A15">
        <v>0.2</v>
      </c>
      <c r="B15">
        <v>-0.001751</v>
      </c>
      <c r="C15">
        <v>0.096535</v>
      </c>
      <c r="D15">
        <f t="shared" si="1"/>
        <v>0.0016848535934127257</v>
      </c>
      <c r="E15">
        <v>20.15151</v>
      </c>
      <c r="F15">
        <v>2.293987</v>
      </c>
      <c r="H15">
        <f t="shared" si="0"/>
        <v>1.6767662961643446</v>
      </c>
    </row>
    <row r="16" spans="1:8" ht="12.75">
      <c r="A16">
        <v>0.3</v>
      </c>
      <c r="B16">
        <v>-0.001751</v>
      </c>
      <c r="C16">
        <v>0.146527</v>
      </c>
      <c r="D16">
        <f t="shared" si="1"/>
        <v>0.002557378593069731</v>
      </c>
      <c r="E16">
        <v>12.483333</v>
      </c>
      <c r="F16">
        <v>3.267833</v>
      </c>
      <c r="H16">
        <f t="shared" si="0"/>
        <v>2.5451031758229963</v>
      </c>
    </row>
    <row r="17" spans="1:8" ht="12.75">
      <c r="A17">
        <v>0.4</v>
      </c>
      <c r="B17">
        <v>0</v>
      </c>
      <c r="C17">
        <v>0.194794</v>
      </c>
      <c r="D17">
        <f t="shared" si="1"/>
        <v>0.0033997966631298345</v>
      </c>
      <c r="E17">
        <v>6.348789</v>
      </c>
      <c r="F17">
        <v>4.202726</v>
      </c>
      <c r="H17">
        <f t="shared" si="0"/>
        <v>3.3834776391468115</v>
      </c>
    </row>
    <row r="18" spans="1:8" ht="12.75">
      <c r="A18">
        <v>0.5</v>
      </c>
      <c r="B18">
        <v>-0.003502</v>
      </c>
      <c r="C18">
        <v>0.243058</v>
      </c>
      <c r="D18">
        <f t="shared" si="1"/>
        <v>0.004242162373312377</v>
      </c>
      <c r="E18">
        <v>14.016967</v>
      </c>
      <c r="F18">
        <v>5.137618</v>
      </c>
      <c r="H18">
        <f t="shared" si="0"/>
        <v>4.221799993920478</v>
      </c>
    </row>
    <row r="19" spans="1:8" ht="12.75">
      <c r="A19">
        <v>0.6</v>
      </c>
      <c r="B19">
        <v>0.001751</v>
      </c>
      <c r="C19">
        <v>0.293049</v>
      </c>
      <c r="D19">
        <f t="shared" si="1"/>
        <v>0.005114669919676863</v>
      </c>
      <c r="E19">
        <v>17.08424</v>
      </c>
      <c r="F19">
        <v>6.130941</v>
      </c>
      <c r="H19">
        <f t="shared" si="0"/>
        <v>5.0901195040624145</v>
      </c>
    </row>
    <row r="20" spans="1:8" ht="12.75">
      <c r="A20">
        <v>0.7</v>
      </c>
      <c r="B20">
        <v>0</v>
      </c>
      <c r="C20">
        <v>0.343041</v>
      </c>
      <c r="D20">
        <f t="shared" si="1"/>
        <v>0.005987194919333868</v>
      </c>
      <c r="E20">
        <v>10.949697</v>
      </c>
      <c r="F20">
        <v>7.02688</v>
      </c>
      <c r="H20">
        <f t="shared" si="0"/>
        <v>5.958456383721066</v>
      </c>
    </row>
    <row r="21" spans="1:8" ht="12.75">
      <c r="A21">
        <v>0.8</v>
      </c>
      <c r="B21">
        <v>0</v>
      </c>
      <c r="C21">
        <v>0.38786</v>
      </c>
      <c r="D21">
        <f t="shared" si="1"/>
        <v>0.0067694340367852055</v>
      </c>
      <c r="E21">
        <v>10.949697</v>
      </c>
      <c r="F21">
        <v>7.942296</v>
      </c>
      <c r="H21">
        <f t="shared" si="0"/>
        <v>6.7369407534086365</v>
      </c>
    </row>
    <row r="22" spans="1:8" ht="12.75">
      <c r="A22">
        <v>0.9</v>
      </c>
      <c r="B22">
        <v>0.001751</v>
      </c>
      <c r="C22">
        <v>0.437851</v>
      </c>
      <c r="D22">
        <f t="shared" si="1"/>
        <v>0.007641941583149692</v>
      </c>
      <c r="E22">
        <v>12.483333</v>
      </c>
      <c r="F22">
        <v>8.79928</v>
      </c>
      <c r="H22">
        <f t="shared" si="0"/>
        <v>7.605260263550574</v>
      </c>
    </row>
    <row r="23" spans="1:8" ht="12.75">
      <c r="A23">
        <v>1</v>
      </c>
      <c r="B23">
        <v>-0.001751</v>
      </c>
      <c r="C23">
        <v>0.486115</v>
      </c>
      <c r="D23">
        <v>0.008484307293332235</v>
      </c>
      <c r="E23">
        <v>0.214245</v>
      </c>
      <c r="F23">
        <v>9.773127</v>
      </c>
      <c r="H23">
        <f t="shared" si="0"/>
        <v>8.44358261832424</v>
      </c>
    </row>
    <row r="24" spans="1:8" ht="12.75">
      <c r="A24">
        <v>2</v>
      </c>
      <c r="B24">
        <v>0</v>
      </c>
      <c r="C24">
        <v>0.975678</v>
      </c>
      <c r="D24">
        <v>0.017028793539273238</v>
      </c>
      <c r="E24">
        <v>3.281519</v>
      </c>
      <c r="F24">
        <v>18.615652</v>
      </c>
      <c r="H24">
        <f t="shared" si="0"/>
        <v>16.947055330284726</v>
      </c>
    </row>
    <row r="25" spans="1:8" ht="12.75">
      <c r="A25">
        <v>3</v>
      </c>
      <c r="B25">
        <v>0.005256</v>
      </c>
      <c r="C25">
        <v>1.465241</v>
      </c>
      <c r="D25">
        <v>0.025573279785214235</v>
      </c>
      <c r="E25">
        <v>-2.853027</v>
      </c>
      <c r="F25">
        <v>27.068638</v>
      </c>
      <c r="H25">
        <f t="shared" si="0"/>
        <v>25.450528042245207</v>
      </c>
    </row>
    <row r="26" spans="1:8" ht="12.75">
      <c r="A26">
        <v>4</v>
      </c>
      <c r="B26">
        <v>0.003502</v>
      </c>
      <c r="C26">
        <v>1.95308</v>
      </c>
      <c r="D26">
        <v>0.03408767655485085</v>
      </c>
      <c r="E26">
        <v>3.281519</v>
      </c>
      <c r="F26">
        <v>35.268425</v>
      </c>
      <c r="H26">
        <f t="shared" si="0"/>
        <v>33.924055707387566</v>
      </c>
    </row>
    <row r="27" spans="1:8" ht="12.75">
      <c r="A27">
        <v>5</v>
      </c>
      <c r="B27">
        <v>0.005256</v>
      </c>
      <c r="C27">
        <v>2.442643</v>
      </c>
      <c r="D27">
        <v>0.04263216280079185</v>
      </c>
      <c r="E27">
        <v>6.348789</v>
      </c>
      <c r="F27">
        <v>43.273441</v>
      </c>
      <c r="H27">
        <f t="shared" si="0"/>
        <v>42.42752841934805</v>
      </c>
    </row>
    <row r="28" spans="1:8" ht="12.75">
      <c r="A28">
        <v>6</v>
      </c>
      <c r="B28">
        <v>0.007007</v>
      </c>
      <c r="C28">
        <v>2.932206</v>
      </c>
      <c r="D28">
        <v>0.05117664904673285</v>
      </c>
      <c r="E28">
        <v>-10.521205</v>
      </c>
      <c r="F28">
        <v>50.869442</v>
      </c>
      <c r="H28">
        <f t="shared" si="0"/>
        <v>50.931001131308534</v>
      </c>
    </row>
    <row r="29" spans="1:8" ht="12.75">
      <c r="A29">
        <v>7</v>
      </c>
      <c r="B29">
        <v>0.01226</v>
      </c>
      <c r="C29">
        <v>3.423493</v>
      </c>
      <c r="D29">
        <v>0.059751224768978234</v>
      </c>
      <c r="E29">
        <v>-8.987568</v>
      </c>
      <c r="F29">
        <v>58.17329</v>
      </c>
      <c r="H29">
        <f t="shared" si="0"/>
        <v>59.46441889008714</v>
      </c>
    </row>
    <row r="30" spans="1:8" ht="12.75">
      <c r="A30">
        <v>8</v>
      </c>
      <c r="B30">
        <v>0.014011</v>
      </c>
      <c r="C30">
        <v>3.9165</v>
      </c>
      <c r="D30">
        <v>0.06835582015435791</v>
      </c>
      <c r="E30">
        <v>-13.588476</v>
      </c>
      <c r="F30">
        <v>65.223938</v>
      </c>
      <c r="H30">
        <f t="shared" si="0"/>
        <v>68.027712217617</v>
      </c>
    </row>
    <row r="31" spans="1:8" ht="12.75">
      <c r="A31">
        <v>9</v>
      </c>
      <c r="B31">
        <v>0.015766</v>
      </c>
      <c r="C31">
        <v>4.409512</v>
      </c>
      <c r="D31">
        <v>0.0769605028062002</v>
      </c>
      <c r="E31">
        <v>-5.920297</v>
      </c>
      <c r="F31">
        <v>71.787666</v>
      </c>
      <c r="H31">
        <f t="shared" si="0"/>
        <v>76.59109239273045</v>
      </c>
    </row>
    <row r="32" spans="1:8" ht="12.75">
      <c r="A32">
        <v>10</v>
      </c>
      <c r="B32">
        <v>0.015766</v>
      </c>
      <c r="C32">
        <v>4.904248</v>
      </c>
      <c r="D32">
        <v>0.08559527493434686</v>
      </c>
      <c r="E32">
        <v>-16.655746</v>
      </c>
      <c r="F32">
        <v>77.922897</v>
      </c>
      <c r="H32">
        <f t="shared" si="0"/>
        <v>85.184417614662</v>
      </c>
    </row>
    <row r="33" spans="1:8" ht="12.75">
      <c r="A33">
        <v>11</v>
      </c>
      <c r="B33">
        <v>0.028026</v>
      </c>
      <c r="C33">
        <v>5.392086</v>
      </c>
      <c r="D33">
        <v>0.09410965425069097</v>
      </c>
      <c r="E33">
        <v>-13.588476</v>
      </c>
      <c r="F33">
        <v>83.610161</v>
      </c>
      <c r="H33">
        <f t="shared" si="0"/>
        <v>93.65792791028765</v>
      </c>
    </row>
    <row r="34" spans="1:8" ht="12.75">
      <c r="A34">
        <v>12</v>
      </c>
      <c r="B34">
        <v>0.026275</v>
      </c>
      <c r="C34">
        <v>5.886818</v>
      </c>
      <c r="D34">
        <v>0.10274435656566755</v>
      </c>
      <c r="E34">
        <v>-21.256655</v>
      </c>
      <c r="F34">
        <v>88.771545</v>
      </c>
      <c r="H34">
        <f t="shared" si="0"/>
        <v>102.25118365415236</v>
      </c>
    </row>
    <row r="35" spans="1:8" ht="12.75">
      <c r="A35">
        <v>13</v>
      </c>
      <c r="B35">
        <v>0.026275</v>
      </c>
      <c r="C35">
        <v>6.391896</v>
      </c>
      <c r="D35">
        <v>0.11155963064505546</v>
      </c>
      <c r="E35">
        <v>-24.323927</v>
      </c>
      <c r="F35">
        <v>93.523918</v>
      </c>
      <c r="H35">
        <f t="shared" si="0"/>
        <v>111.02414441795919</v>
      </c>
    </row>
    <row r="36" spans="1:8" ht="12.75">
      <c r="A36">
        <v>14</v>
      </c>
      <c r="B36">
        <v>0.029777</v>
      </c>
      <c r="C36">
        <v>6.884907</v>
      </c>
      <c r="D36">
        <v>0.12016429584360523</v>
      </c>
      <c r="E36">
        <v>-5.920297</v>
      </c>
      <c r="F36">
        <v>97.828316</v>
      </c>
      <c r="H36">
        <f t="shared" si="0"/>
        <v>119.58750722355593</v>
      </c>
    </row>
    <row r="37" spans="1:8" ht="12.75">
      <c r="A37">
        <v>15</v>
      </c>
      <c r="B37">
        <v>0.03503</v>
      </c>
      <c r="C37">
        <v>7.383088</v>
      </c>
      <c r="D37">
        <v>0.1288591945644831</v>
      </c>
      <c r="E37">
        <v>-22.790291</v>
      </c>
      <c r="F37">
        <v>101.80161</v>
      </c>
      <c r="H37">
        <f t="shared" si="0"/>
        <v>128.2406704305736</v>
      </c>
    </row>
    <row r="38" spans="1:8" ht="12.75">
      <c r="A38">
        <v>16</v>
      </c>
      <c r="B38">
        <v>0.040287</v>
      </c>
      <c r="C38">
        <v>7.881268</v>
      </c>
      <c r="D38">
        <v>0.13755407583206847</v>
      </c>
      <c r="E38">
        <v>-12.05484</v>
      </c>
      <c r="F38">
        <v>105.30746</v>
      </c>
      <c r="H38">
        <f t="shared" si="0"/>
        <v>136.89381626807454</v>
      </c>
    </row>
    <row r="39" spans="1:8" ht="12.75">
      <c r="A39">
        <v>17</v>
      </c>
      <c r="B39">
        <v>0.043789</v>
      </c>
      <c r="C39">
        <v>8.379452</v>
      </c>
      <c r="D39">
        <v>0.14624902691282388</v>
      </c>
      <c r="E39">
        <v>-7.453933</v>
      </c>
      <c r="F39">
        <v>108.57958</v>
      </c>
      <c r="H39">
        <f t="shared" si="0"/>
        <v>145.54703158364234</v>
      </c>
    </row>
    <row r="40" spans="1:8" ht="12.75">
      <c r="A40">
        <v>18</v>
      </c>
      <c r="B40">
        <v>0.047294</v>
      </c>
      <c r="C40">
        <v>8.875908</v>
      </c>
      <c r="D40">
        <v>0.15491381870410487</v>
      </c>
      <c r="E40">
        <v>-7.453933</v>
      </c>
      <c r="F40">
        <v>111.50112</v>
      </c>
      <c r="H40">
        <f t="shared" si="0"/>
        <v>154.17023237432517</v>
      </c>
    </row>
    <row r="41" spans="1:8" ht="12.75">
      <c r="A41">
        <v>19</v>
      </c>
      <c r="B41">
        <v>0.054298</v>
      </c>
      <c r="C41">
        <v>9.377537</v>
      </c>
      <c r="D41">
        <v>0.1636688963775915</v>
      </c>
      <c r="E41">
        <v>-5.920297</v>
      </c>
      <c r="F41">
        <v>114.28632</v>
      </c>
      <c r="H41">
        <f t="shared" si="0"/>
        <v>162.88328567497905</v>
      </c>
    </row>
    <row r="42" spans="1:8" ht="12.75">
      <c r="A42">
        <v>20</v>
      </c>
      <c r="B42">
        <v>0.059555</v>
      </c>
      <c r="C42">
        <v>9.873997</v>
      </c>
      <c r="D42">
        <v>0.1723337579820425</v>
      </c>
      <c r="E42">
        <v>-13.588476</v>
      </c>
      <c r="F42">
        <v>116.79884</v>
      </c>
      <c r="H42">
        <f t="shared" si="0"/>
        <v>171.5065559437287</v>
      </c>
    </row>
    <row r="43" spans="1:8" ht="12.75">
      <c r="A43">
        <v>21</v>
      </c>
      <c r="B43">
        <v>0.066562</v>
      </c>
      <c r="C43">
        <v>10.372178</v>
      </c>
      <c r="D43">
        <v>0.18102865670292043</v>
      </c>
      <c r="E43">
        <v>-12.05484</v>
      </c>
      <c r="F43">
        <v>119.09712</v>
      </c>
      <c r="H43">
        <f t="shared" si="0"/>
        <v>180.1597191507464</v>
      </c>
    </row>
    <row r="44" spans="1:8" ht="12.75">
      <c r="A44">
        <v>22</v>
      </c>
      <c r="B44">
        <v>0.066562</v>
      </c>
      <c r="C44">
        <v>10.873806</v>
      </c>
      <c r="D44">
        <v>0.18978371692311452</v>
      </c>
      <c r="E44">
        <v>-16.655746</v>
      </c>
      <c r="F44">
        <v>121.31749</v>
      </c>
      <c r="H44">
        <f t="shared" si="0"/>
        <v>188.87275508188358</v>
      </c>
    </row>
    <row r="45" spans="1:8" ht="12.75">
      <c r="A45">
        <v>23</v>
      </c>
      <c r="B45">
        <v>0.073566</v>
      </c>
      <c r="C45">
        <v>11.378884</v>
      </c>
      <c r="D45">
        <v>0.19859899100250245</v>
      </c>
      <c r="E45">
        <v>-18.189384</v>
      </c>
      <c r="F45">
        <v>123.36257</v>
      </c>
      <c r="H45">
        <f aca="true" t="shared" si="2" ref="H45:H76">(D45-OA)*995.2+$F$13</f>
        <v>197.64571584569043</v>
      </c>
    </row>
    <row r="46" spans="1:8" ht="12.75">
      <c r="A46">
        <v>24</v>
      </c>
      <c r="B46">
        <v>0.078823</v>
      </c>
      <c r="C46">
        <v>11.87534</v>
      </c>
      <c r="D46">
        <v>0.20726378279378338</v>
      </c>
      <c r="E46">
        <v>-1.31939</v>
      </c>
      <c r="F46">
        <v>125.23235</v>
      </c>
      <c r="H46">
        <f t="shared" si="2"/>
        <v>206.26891663637323</v>
      </c>
    </row>
    <row r="47" spans="1:8" ht="12.75">
      <c r="A47">
        <v>25</v>
      </c>
      <c r="B47">
        <v>0.082325</v>
      </c>
      <c r="C47">
        <v>12.378693</v>
      </c>
      <c r="D47">
        <v>0.21604894994357443</v>
      </c>
      <c r="E47">
        <v>-13.588476</v>
      </c>
      <c r="F47">
        <v>127.04371</v>
      </c>
      <c r="H47">
        <f t="shared" si="2"/>
        <v>215.0119149838453</v>
      </c>
    </row>
    <row r="48" spans="1:8" ht="12.75">
      <c r="A48">
        <v>26</v>
      </c>
      <c r="B48">
        <v>0.084076</v>
      </c>
      <c r="C48">
        <v>12.876877</v>
      </c>
      <c r="D48">
        <v>0.22474390102432984</v>
      </c>
      <c r="E48">
        <v>-13.588476</v>
      </c>
      <c r="F48">
        <v>128.69925</v>
      </c>
      <c r="H48">
        <f t="shared" si="2"/>
        <v>223.66513029941308</v>
      </c>
    </row>
    <row r="49" spans="1:8" ht="12.75">
      <c r="A49">
        <v>27</v>
      </c>
      <c r="B49">
        <v>0.089332</v>
      </c>
      <c r="C49">
        <v>13.376782</v>
      </c>
      <c r="D49">
        <v>0.2334688892215121</v>
      </c>
      <c r="E49">
        <v>-19.723021</v>
      </c>
      <c r="F49">
        <v>130.25742</v>
      </c>
      <c r="H49">
        <f t="shared" si="2"/>
        <v>232.34823855324885</v>
      </c>
    </row>
    <row r="50" spans="1:8" ht="12.75">
      <c r="A50">
        <v>28</v>
      </c>
      <c r="B50">
        <v>0.096336</v>
      </c>
      <c r="C50">
        <v>13.881859</v>
      </c>
      <c r="D50">
        <v>0.24228414584760752</v>
      </c>
      <c r="E50">
        <v>-22.790291</v>
      </c>
      <c r="F50">
        <v>131.75713</v>
      </c>
      <c r="H50">
        <f t="shared" si="2"/>
        <v>241.12118194753901</v>
      </c>
    </row>
    <row r="51" spans="1:8" ht="12.75">
      <c r="A51">
        <v>29</v>
      </c>
      <c r="B51">
        <v>0.099842</v>
      </c>
      <c r="C51">
        <v>14.381764</v>
      </c>
      <c r="D51">
        <v>0.2510091340447898</v>
      </c>
      <c r="E51">
        <v>-16.655746</v>
      </c>
      <c r="F51">
        <v>133.17896</v>
      </c>
      <c r="H51">
        <f t="shared" si="2"/>
        <v>249.8042902013748</v>
      </c>
    </row>
    <row r="52" spans="1:8" ht="12.75">
      <c r="A52">
        <v>30</v>
      </c>
      <c r="B52">
        <v>0.103344</v>
      </c>
      <c r="C52">
        <v>14.881668</v>
      </c>
      <c r="D52">
        <v>0.2597341047886795</v>
      </c>
      <c r="E52">
        <v>-13.588476</v>
      </c>
      <c r="F52">
        <v>134.46443</v>
      </c>
      <c r="H52">
        <f t="shared" si="2"/>
        <v>258.4873810856938</v>
      </c>
    </row>
    <row r="53" spans="1:8" ht="12.75">
      <c r="A53">
        <v>31</v>
      </c>
      <c r="B53">
        <v>0.1086</v>
      </c>
      <c r="C53">
        <v>15.386746</v>
      </c>
      <c r="D53">
        <v>0.2685493788680674</v>
      </c>
      <c r="E53">
        <v>-16.655746</v>
      </c>
      <c r="F53">
        <v>135.80833</v>
      </c>
      <c r="H53">
        <f t="shared" si="2"/>
        <v>267.26034184950066</v>
      </c>
    </row>
    <row r="54" spans="1:8" ht="12.75">
      <c r="A54">
        <v>32</v>
      </c>
      <c r="B54">
        <v>0.115604</v>
      </c>
      <c r="C54">
        <v>15.88665</v>
      </c>
      <c r="D54">
        <v>0.2772743496119571</v>
      </c>
      <c r="E54">
        <v>-22.790291</v>
      </c>
      <c r="F54">
        <v>137.0159</v>
      </c>
      <c r="H54">
        <f t="shared" si="2"/>
        <v>275.94343273381975</v>
      </c>
    </row>
    <row r="55" spans="1:8" ht="12.75">
      <c r="A55">
        <v>33</v>
      </c>
      <c r="B55">
        <v>0.11911</v>
      </c>
      <c r="C55">
        <v>16.390004</v>
      </c>
      <c r="D55">
        <v>0.2860595342150407</v>
      </c>
      <c r="E55">
        <v>-13.588476</v>
      </c>
      <c r="F55">
        <v>138.14557</v>
      </c>
      <c r="H55">
        <f t="shared" si="2"/>
        <v>284.68644845080854</v>
      </c>
    </row>
    <row r="56" spans="1:8" ht="12.75">
      <c r="A56">
        <v>34</v>
      </c>
      <c r="B56">
        <v>0.126114</v>
      </c>
      <c r="C56">
        <v>16.889908</v>
      </c>
      <c r="D56">
        <v>0.2947845049589304</v>
      </c>
      <c r="E56">
        <v>-21.256655</v>
      </c>
      <c r="F56">
        <v>139.25575</v>
      </c>
      <c r="H56">
        <f t="shared" si="2"/>
        <v>293.3695393351275</v>
      </c>
    </row>
    <row r="57" spans="1:8" ht="12.75">
      <c r="A57">
        <v>35</v>
      </c>
      <c r="B57">
        <v>0.127868</v>
      </c>
      <c r="C57">
        <v>17.391537</v>
      </c>
      <c r="D57">
        <v>0.30353958263241704</v>
      </c>
      <c r="E57">
        <v>-12.05484</v>
      </c>
      <c r="F57">
        <v>140.46332</v>
      </c>
      <c r="H57">
        <f t="shared" si="2"/>
        <v>302.08259263578145</v>
      </c>
    </row>
    <row r="58" spans="1:8" ht="12.75">
      <c r="A58">
        <v>36</v>
      </c>
      <c r="B58">
        <v>0.133121</v>
      </c>
      <c r="C58">
        <v>17.894894</v>
      </c>
      <c r="D58">
        <v>0.31232481959537817</v>
      </c>
      <c r="E58">
        <v>-10.521205</v>
      </c>
      <c r="F58">
        <v>141.43716</v>
      </c>
      <c r="H58">
        <f t="shared" si="2"/>
        <v>310.82566046132035</v>
      </c>
    </row>
    <row r="59" spans="1:8" ht="12.75">
      <c r="A59">
        <v>37</v>
      </c>
      <c r="B59">
        <v>0.140129</v>
      </c>
      <c r="C59">
        <v>18.398247</v>
      </c>
      <c r="D59">
        <v>0.3211099867451692</v>
      </c>
      <c r="E59">
        <v>-19.723021</v>
      </c>
      <c r="F59">
        <v>142.41101</v>
      </c>
      <c r="H59">
        <f t="shared" si="2"/>
        <v>319.5686588087924</v>
      </c>
    </row>
    <row r="60" spans="1:8" ht="12.75">
      <c r="A60">
        <v>38</v>
      </c>
      <c r="B60">
        <v>0.143631</v>
      </c>
      <c r="C60">
        <v>18.898152</v>
      </c>
      <c r="D60">
        <v>0.3298349749423514</v>
      </c>
      <c r="E60">
        <v>-16.655746</v>
      </c>
      <c r="F60">
        <v>143.3459</v>
      </c>
      <c r="H60">
        <f t="shared" si="2"/>
        <v>328.2517670626282</v>
      </c>
    </row>
    <row r="61" spans="1:8" ht="12.75">
      <c r="A61">
        <v>39</v>
      </c>
      <c r="B61">
        <v>0.147133</v>
      </c>
      <c r="C61">
        <v>19.399781</v>
      </c>
      <c r="D61">
        <v>0.3385900526158381</v>
      </c>
      <c r="E61">
        <v>-18.189384</v>
      </c>
      <c r="F61">
        <v>144.33923</v>
      </c>
      <c r="H61">
        <f t="shared" si="2"/>
        <v>336.96482036328206</v>
      </c>
    </row>
    <row r="62" spans="1:8" ht="12.75">
      <c r="A62">
        <v>40</v>
      </c>
      <c r="B62">
        <v>0.152389</v>
      </c>
      <c r="C62">
        <v>19.903134</v>
      </c>
      <c r="D62">
        <v>0.3473752197656291</v>
      </c>
      <c r="E62">
        <v>-13.588476</v>
      </c>
      <c r="F62">
        <v>145.23517</v>
      </c>
      <c r="H62">
        <f t="shared" si="2"/>
        <v>345.70781871075405</v>
      </c>
    </row>
    <row r="63" spans="1:8" ht="12.75">
      <c r="A63">
        <v>41</v>
      </c>
      <c r="B63">
        <v>0.155891</v>
      </c>
      <c r="C63">
        <v>20.40304</v>
      </c>
      <c r="D63">
        <v>0.3561002254161038</v>
      </c>
      <c r="E63">
        <v>-8.987568</v>
      </c>
      <c r="F63">
        <v>146.11163</v>
      </c>
      <c r="H63">
        <f t="shared" si="2"/>
        <v>354.3909443341065</v>
      </c>
    </row>
    <row r="64" spans="1:8" ht="12.75">
      <c r="A64">
        <v>42</v>
      </c>
      <c r="B64">
        <v>0.16465</v>
      </c>
      <c r="C64">
        <v>20.906392</v>
      </c>
      <c r="D64">
        <v>0.3648853751126024</v>
      </c>
      <c r="E64">
        <v>-21.256655</v>
      </c>
      <c r="F64">
        <v>146.98808</v>
      </c>
      <c r="H64">
        <f t="shared" si="2"/>
        <v>363.13392531206193</v>
      </c>
    </row>
    <row r="65" spans="1:8" ht="12.75">
      <c r="A65">
        <v>43</v>
      </c>
      <c r="B65">
        <v>0.169906</v>
      </c>
      <c r="C65">
        <v>21.409745</v>
      </c>
      <c r="D65">
        <v>0.3736705422623934</v>
      </c>
      <c r="E65">
        <v>-12.05484</v>
      </c>
      <c r="F65">
        <v>147.7477</v>
      </c>
      <c r="H65">
        <f t="shared" si="2"/>
        <v>371.87692365953393</v>
      </c>
    </row>
    <row r="66" spans="1:8" ht="12.75">
      <c r="A66">
        <v>44</v>
      </c>
      <c r="B66">
        <v>0.171657</v>
      </c>
      <c r="C66">
        <v>21.909651</v>
      </c>
      <c r="D66">
        <v>0.3823955479128681</v>
      </c>
      <c r="E66">
        <v>-15.122112</v>
      </c>
      <c r="F66">
        <v>148.56572</v>
      </c>
      <c r="H66">
        <f t="shared" si="2"/>
        <v>380.5600492828864</v>
      </c>
    </row>
    <row r="67" spans="1:8" ht="12.75">
      <c r="A67">
        <v>45</v>
      </c>
      <c r="B67">
        <v>0.17691</v>
      </c>
      <c r="C67">
        <v>22.413004</v>
      </c>
      <c r="D67">
        <v>0.39118071506265917</v>
      </c>
      <c r="E67">
        <v>-7.453933</v>
      </c>
      <c r="F67">
        <v>149.36427</v>
      </c>
      <c r="H67">
        <f t="shared" si="2"/>
        <v>389.30304763035844</v>
      </c>
    </row>
    <row r="68" spans="1:8" ht="12.75">
      <c r="A68">
        <v>46</v>
      </c>
      <c r="B68">
        <v>0.183918</v>
      </c>
      <c r="C68">
        <v>22.912909</v>
      </c>
      <c r="D68">
        <v>0.39990570325984137</v>
      </c>
      <c r="E68">
        <v>-12.05484</v>
      </c>
      <c r="F68">
        <v>150.12387</v>
      </c>
      <c r="H68">
        <f t="shared" si="2"/>
        <v>397.98615588419415</v>
      </c>
    </row>
    <row r="69" spans="1:8" ht="12.75">
      <c r="A69">
        <v>47</v>
      </c>
      <c r="B69">
        <v>0.18742</v>
      </c>
      <c r="C69">
        <v>23.414538</v>
      </c>
      <c r="D69">
        <v>0.408660780933328</v>
      </c>
      <c r="E69">
        <v>-10.521205</v>
      </c>
      <c r="F69">
        <v>150.864</v>
      </c>
      <c r="H69">
        <f t="shared" si="2"/>
        <v>406.6992091848481</v>
      </c>
    </row>
    <row r="70" spans="1:8" ht="12.75">
      <c r="A70">
        <v>48</v>
      </c>
      <c r="B70">
        <v>0.196178</v>
      </c>
      <c r="C70">
        <v>23.914444</v>
      </c>
      <c r="D70">
        <v>0.4173857865838028</v>
      </c>
      <c r="E70">
        <v>-5.920297</v>
      </c>
      <c r="F70">
        <v>151.74046</v>
      </c>
      <c r="H70">
        <f t="shared" si="2"/>
        <v>415.3823348082006</v>
      </c>
    </row>
    <row r="71" spans="1:8" ht="12.75">
      <c r="A71">
        <v>49</v>
      </c>
      <c r="B71">
        <v>0.196178</v>
      </c>
      <c r="C71">
        <v>24.41952</v>
      </c>
      <c r="D71">
        <v>0.4262010257566057</v>
      </c>
      <c r="E71">
        <v>-8.987568</v>
      </c>
      <c r="F71">
        <v>152.32477</v>
      </c>
      <c r="H71">
        <f t="shared" si="2"/>
        <v>424.15526083297397</v>
      </c>
    </row>
    <row r="72" spans="1:8" ht="12.75">
      <c r="A72">
        <v>50</v>
      </c>
      <c r="B72">
        <v>0.201435</v>
      </c>
      <c r="C72">
        <v>24.919426</v>
      </c>
      <c r="D72">
        <v>0.43492603140708047</v>
      </c>
      <c r="E72">
        <v>-19.723021</v>
      </c>
      <c r="F72">
        <v>153.02594</v>
      </c>
      <c r="H72">
        <f t="shared" si="2"/>
        <v>432.83838645632653</v>
      </c>
    </row>
    <row r="73" spans="1:8" ht="12.75">
      <c r="A73">
        <v>51</v>
      </c>
      <c r="B73">
        <v>0.203186</v>
      </c>
      <c r="C73">
        <v>25.419331</v>
      </c>
      <c r="D73">
        <v>0.44365101960426273</v>
      </c>
      <c r="E73">
        <v>-22.790291</v>
      </c>
      <c r="F73">
        <v>153.70763</v>
      </c>
      <c r="H73">
        <f t="shared" si="2"/>
        <v>441.5214947101623</v>
      </c>
    </row>
    <row r="74" spans="1:8" ht="12.75">
      <c r="A74">
        <v>52</v>
      </c>
      <c r="B74">
        <v>0.211944</v>
      </c>
      <c r="C74">
        <v>25.924408</v>
      </c>
      <c r="D74">
        <v>0.45246627623035807</v>
      </c>
      <c r="E74">
        <v>-19.723021</v>
      </c>
      <c r="F74">
        <v>154.4088</v>
      </c>
      <c r="H74">
        <f t="shared" si="2"/>
        <v>450.29443810445235</v>
      </c>
    </row>
    <row r="75" spans="1:8" ht="12.75">
      <c r="A75">
        <v>53</v>
      </c>
      <c r="B75">
        <v>0.217197</v>
      </c>
      <c r="C75">
        <v>26.427761</v>
      </c>
      <c r="D75">
        <v>0.4612514433801491</v>
      </c>
      <c r="E75">
        <v>-27.391199</v>
      </c>
      <c r="F75">
        <v>155.01259</v>
      </c>
      <c r="H75">
        <f t="shared" si="2"/>
        <v>459.0374364519244</v>
      </c>
    </row>
    <row r="76" spans="1:8" ht="12.75">
      <c r="A76">
        <v>54</v>
      </c>
      <c r="B76">
        <v>0.224205</v>
      </c>
      <c r="C76">
        <v>26.931115</v>
      </c>
      <c r="D76">
        <v>0.47003662798323265</v>
      </c>
      <c r="E76">
        <v>-18.189384</v>
      </c>
      <c r="F76">
        <v>155.73323</v>
      </c>
      <c r="H76">
        <f t="shared" si="2"/>
        <v>467.78045216891314</v>
      </c>
    </row>
    <row r="77" spans="1:8" ht="12.75">
      <c r="A77">
        <v>55</v>
      </c>
      <c r="B77">
        <v>0.229458</v>
      </c>
      <c r="C77">
        <v>27.436192</v>
      </c>
      <c r="D77">
        <v>0.4788518846093281</v>
      </c>
      <c r="E77">
        <v>-7.453933</v>
      </c>
      <c r="F77">
        <v>156.31754</v>
      </c>
      <c r="H77">
        <f aca="true" t="shared" si="3" ref="H77:H108">(D77-OA)*995.2+$F$13</f>
        <v>476.55339556320337</v>
      </c>
    </row>
    <row r="78" spans="1:8" ht="12.75">
      <c r="A78">
        <v>56</v>
      </c>
      <c r="B78">
        <v>0.229458</v>
      </c>
      <c r="C78">
        <v>27.936097</v>
      </c>
      <c r="D78">
        <v>0.48757687280651035</v>
      </c>
      <c r="E78">
        <v>-16.655746</v>
      </c>
      <c r="F78">
        <v>156.96028</v>
      </c>
      <c r="H78">
        <f t="shared" si="3"/>
        <v>485.23650381703914</v>
      </c>
    </row>
    <row r="79" spans="1:8" ht="12.75">
      <c r="A79">
        <v>57</v>
      </c>
      <c r="B79">
        <v>0.234714</v>
      </c>
      <c r="C79">
        <v>28.43945</v>
      </c>
      <c r="D79">
        <v>0.49636203995630135</v>
      </c>
      <c r="E79">
        <v>-12.05484</v>
      </c>
      <c r="F79">
        <v>157.50563</v>
      </c>
      <c r="H79">
        <f t="shared" si="3"/>
        <v>493.97950216451113</v>
      </c>
    </row>
    <row r="80" spans="1:8" ht="12.75">
      <c r="A80">
        <v>58</v>
      </c>
      <c r="B80">
        <v>0.239967</v>
      </c>
      <c r="C80">
        <v>28.944527</v>
      </c>
      <c r="D80">
        <v>0.5051772965823967</v>
      </c>
      <c r="E80">
        <v>-12.05484</v>
      </c>
      <c r="F80">
        <v>158.10942</v>
      </c>
      <c r="H80">
        <f t="shared" si="3"/>
        <v>502.75244555880124</v>
      </c>
    </row>
    <row r="81" spans="1:8" ht="12.75">
      <c r="A81">
        <v>59</v>
      </c>
      <c r="B81">
        <v>0.243473</v>
      </c>
      <c r="C81">
        <v>29.446156</v>
      </c>
      <c r="D81">
        <v>0.5139323742558833</v>
      </c>
      <c r="E81">
        <v>-15.122112</v>
      </c>
      <c r="F81">
        <v>158.7132</v>
      </c>
      <c r="H81">
        <f t="shared" si="3"/>
        <v>511.4654988594551</v>
      </c>
    </row>
    <row r="82" spans="1:8" ht="12.75">
      <c r="A82">
        <v>60</v>
      </c>
      <c r="B82">
        <v>0.250477</v>
      </c>
      <c r="C82">
        <v>29.951233</v>
      </c>
      <c r="D82">
        <v>0.5227476308819787</v>
      </c>
      <c r="E82">
        <v>-13.588476</v>
      </c>
      <c r="F82">
        <v>159.27803</v>
      </c>
      <c r="H82">
        <f t="shared" si="3"/>
        <v>520.2384422537452</v>
      </c>
    </row>
    <row r="83" spans="1:8" ht="12.75">
      <c r="A83">
        <v>61</v>
      </c>
      <c r="B83">
        <v>0.255733</v>
      </c>
      <c r="C83">
        <v>30.452862</v>
      </c>
      <c r="D83">
        <v>0.5315027085554653</v>
      </c>
      <c r="E83">
        <v>-13.588476</v>
      </c>
      <c r="F83">
        <v>159.84286</v>
      </c>
      <c r="H83">
        <f t="shared" si="3"/>
        <v>528.9514955543991</v>
      </c>
    </row>
    <row r="84" spans="1:8" ht="12.75">
      <c r="A84">
        <v>62</v>
      </c>
      <c r="B84">
        <v>0.257484</v>
      </c>
      <c r="C84">
        <v>30.95794</v>
      </c>
      <c r="D84">
        <v>0.5403179826348533</v>
      </c>
      <c r="E84">
        <v>0.214245</v>
      </c>
      <c r="F84">
        <v>160.44664</v>
      </c>
      <c r="H84">
        <f t="shared" si="3"/>
        <v>537.7244563182061</v>
      </c>
    </row>
    <row r="85" spans="1:8" ht="12.75">
      <c r="A85">
        <v>63</v>
      </c>
      <c r="B85">
        <v>0.266243</v>
      </c>
      <c r="C85">
        <v>31.461291</v>
      </c>
      <c r="D85">
        <v>0.5491031148780593</v>
      </c>
      <c r="E85">
        <v>-12.05484</v>
      </c>
      <c r="F85">
        <v>161.01147</v>
      </c>
      <c r="H85">
        <f t="shared" si="3"/>
        <v>546.4674199266447</v>
      </c>
    </row>
    <row r="86" spans="1:8" ht="12.75">
      <c r="A86">
        <v>64</v>
      </c>
      <c r="B86">
        <v>0.271499</v>
      </c>
      <c r="C86">
        <v>31.961197</v>
      </c>
      <c r="D86">
        <v>0.557828120528534</v>
      </c>
      <c r="E86">
        <v>-2.853027</v>
      </c>
      <c r="F86">
        <v>161.47893</v>
      </c>
      <c r="H86">
        <f t="shared" si="3"/>
        <v>555.1505455499971</v>
      </c>
    </row>
    <row r="87" spans="1:8" ht="12.75">
      <c r="A87">
        <v>65</v>
      </c>
      <c r="B87">
        <v>0.27325</v>
      </c>
      <c r="C87">
        <v>32.46455</v>
      </c>
      <c r="D87">
        <v>0.5666132876783252</v>
      </c>
      <c r="E87">
        <v>-1.31939</v>
      </c>
      <c r="F87">
        <v>161.94637</v>
      </c>
      <c r="H87">
        <f t="shared" si="3"/>
        <v>563.8935438974693</v>
      </c>
    </row>
    <row r="88" spans="1:8" ht="12.75">
      <c r="A88">
        <v>66</v>
      </c>
      <c r="B88">
        <v>0.282009</v>
      </c>
      <c r="C88">
        <v>32.967904</v>
      </c>
      <c r="D88">
        <v>0.5753984722814086</v>
      </c>
      <c r="E88">
        <v>-1.31939</v>
      </c>
      <c r="F88">
        <v>162.55016</v>
      </c>
      <c r="H88">
        <f t="shared" si="3"/>
        <v>572.6365596144578</v>
      </c>
    </row>
    <row r="89" spans="1:8" ht="12.75">
      <c r="A89">
        <v>67</v>
      </c>
      <c r="B89">
        <v>0.285511</v>
      </c>
      <c r="C89">
        <v>33.469532</v>
      </c>
      <c r="D89">
        <v>0.5841535325016027</v>
      </c>
      <c r="E89">
        <v>-10.521205</v>
      </c>
      <c r="F89">
        <v>163.07603</v>
      </c>
      <c r="H89">
        <f t="shared" si="3"/>
        <v>581.3495955455951</v>
      </c>
    </row>
    <row r="90" spans="1:8" ht="12.75">
      <c r="A90">
        <v>68</v>
      </c>
      <c r="B90">
        <v>0.292518</v>
      </c>
      <c r="C90">
        <v>33.97116</v>
      </c>
      <c r="D90">
        <v>0.5929085927217967</v>
      </c>
      <c r="E90">
        <v>-8.987568</v>
      </c>
      <c r="F90">
        <v>163.46558</v>
      </c>
      <c r="H90">
        <f t="shared" si="3"/>
        <v>590.0626314767321</v>
      </c>
    </row>
    <row r="91" spans="1:8" ht="12.75">
      <c r="A91">
        <v>69</v>
      </c>
      <c r="B91">
        <v>0.297771</v>
      </c>
      <c r="C91">
        <v>34.471066</v>
      </c>
      <c r="D91">
        <v>0.6016335983722717</v>
      </c>
      <c r="E91">
        <v>-8.987568</v>
      </c>
      <c r="F91">
        <v>164.04988</v>
      </c>
      <c r="H91">
        <f t="shared" si="3"/>
        <v>598.7457571000848</v>
      </c>
    </row>
    <row r="92" spans="1:8" ht="12.75">
      <c r="A92">
        <v>70</v>
      </c>
      <c r="B92">
        <v>0.299522</v>
      </c>
      <c r="C92">
        <v>34.976142</v>
      </c>
      <c r="D92">
        <v>0.6104488375450745</v>
      </c>
      <c r="E92">
        <v>-7.453933</v>
      </c>
      <c r="F92">
        <v>164.5368</v>
      </c>
      <c r="H92">
        <f t="shared" si="3"/>
        <v>607.5186831248582</v>
      </c>
    </row>
    <row r="93" spans="1:8" ht="12.75">
      <c r="A93">
        <v>71</v>
      </c>
      <c r="B93">
        <v>0.30653</v>
      </c>
      <c r="C93">
        <v>35.477772</v>
      </c>
      <c r="D93">
        <v>0.6192039326718537</v>
      </c>
      <c r="E93">
        <v>6.348789</v>
      </c>
      <c r="F93">
        <v>164.9653</v>
      </c>
      <c r="H93">
        <f t="shared" si="3"/>
        <v>616.2317537950288</v>
      </c>
    </row>
    <row r="94" spans="1:8" ht="12.75">
      <c r="A94">
        <v>72</v>
      </c>
      <c r="B94">
        <v>0.310032</v>
      </c>
      <c r="C94">
        <v>35.977678</v>
      </c>
      <c r="D94">
        <v>0.6279289383223284</v>
      </c>
      <c r="E94">
        <v>-5.920297</v>
      </c>
      <c r="F94">
        <v>165.45222</v>
      </c>
      <c r="H94">
        <f t="shared" si="3"/>
        <v>624.9148794183812</v>
      </c>
    </row>
    <row r="95" spans="1:8" ht="12.75">
      <c r="A95">
        <v>73</v>
      </c>
      <c r="B95">
        <v>0.315288</v>
      </c>
      <c r="C95">
        <v>36.481031</v>
      </c>
      <c r="D95">
        <v>0.6367141054721195</v>
      </c>
      <c r="E95">
        <v>9.416059</v>
      </c>
      <c r="F95">
        <v>165.91966</v>
      </c>
      <c r="H95">
        <f t="shared" si="3"/>
        <v>633.6578777658533</v>
      </c>
    </row>
    <row r="96" spans="1:8" ht="12.75">
      <c r="A96">
        <v>74</v>
      </c>
      <c r="B96">
        <v>0.31879</v>
      </c>
      <c r="C96">
        <v>36.984383</v>
      </c>
      <c r="D96">
        <v>0.645499255168618</v>
      </c>
      <c r="E96">
        <v>-4.386662</v>
      </c>
      <c r="F96">
        <v>166.32867</v>
      </c>
      <c r="H96">
        <f t="shared" si="3"/>
        <v>642.4008587438086</v>
      </c>
    </row>
    <row r="97" spans="1:8" ht="12.75">
      <c r="A97">
        <v>75</v>
      </c>
      <c r="B97">
        <v>0.325798</v>
      </c>
      <c r="C97">
        <v>37.486013</v>
      </c>
      <c r="D97">
        <v>0.6542543502953971</v>
      </c>
      <c r="E97">
        <v>-1.31939</v>
      </c>
      <c r="F97">
        <v>166.77664</v>
      </c>
      <c r="H97">
        <f t="shared" si="3"/>
        <v>651.1139294139792</v>
      </c>
    </row>
    <row r="98" spans="1:8" ht="12.75">
      <c r="A98">
        <v>76</v>
      </c>
      <c r="B98">
        <v>0.331051</v>
      </c>
      <c r="C98">
        <v>37.991089</v>
      </c>
      <c r="D98">
        <v>0.6630695894682</v>
      </c>
      <c r="E98">
        <v>1.747882</v>
      </c>
      <c r="F98">
        <v>167.28305</v>
      </c>
      <c r="H98">
        <f t="shared" si="3"/>
        <v>659.8868554387527</v>
      </c>
    </row>
    <row r="99" spans="1:8" ht="12.75">
      <c r="A99">
        <v>77</v>
      </c>
      <c r="B99">
        <v>0.338058</v>
      </c>
      <c r="C99">
        <v>38.490995</v>
      </c>
      <c r="D99">
        <v>0.6717945951186748</v>
      </c>
      <c r="E99">
        <v>-4.386662</v>
      </c>
      <c r="F99">
        <v>167.65311</v>
      </c>
      <c r="H99">
        <f t="shared" si="3"/>
        <v>668.5699810621052</v>
      </c>
    </row>
    <row r="100" spans="1:8" ht="12.75">
      <c r="A100">
        <v>78</v>
      </c>
      <c r="B100">
        <v>0.339809</v>
      </c>
      <c r="C100">
        <v>38.994348</v>
      </c>
      <c r="D100">
        <v>0.6805797622684658</v>
      </c>
      <c r="E100">
        <v>-4.386662</v>
      </c>
      <c r="F100">
        <v>168.10107</v>
      </c>
      <c r="H100">
        <f t="shared" si="3"/>
        <v>677.3129794095772</v>
      </c>
    </row>
    <row r="101" spans="1:8" ht="12.75">
      <c r="A101">
        <v>79</v>
      </c>
      <c r="B101">
        <v>0.345066</v>
      </c>
      <c r="C101">
        <v>39.497701</v>
      </c>
      <c r="D101">
        <v>0.6893649294182568</v>
      </c>
      <c r="E101">
        <v>7.882424</v>
      </c>
      <c r="F101">
        <v>168.60748</v>
      </c>
      <c r="H101">
        <f t="shared" si="3"/>
        <v>686.0559777570492</v>
      </c>
    </row>
    <row r="102" spans="1:8" ht="12.75">
      <c r="A102">
        <v>80</v>
      </c>
      <c r="B102">
        <v>0.353824</v>
      </c>
      <c r="C102">
        <v>39.995882</v>
      </c>
      <c r="D102">
        <v>0.6980598281391347</v>
      </c>
      <c r="E102">
        <v>0.214245</v>
      </c>
      <c r="F102">
        <v>168.91911</v>
      </c>
      <c r="H102">
        <f t="shared" si="3"/>
        <v>694.7091409640669</v>
      </c>
    </row>
    <row r="103" spans="1:8" ht="12.75">
      <c r="A103">
        <v>81</v>
      </c>
      <c r="B103">
        <v>0.357326</v>
      </c>
      <c r="C103">
        <v>40.497511</v>
      </c>
      <c r="D103">
        <v>0.7068149058126214</v>
      </c>
      <c r="E103">
        <v>23.218781</v>
      </c>
      <c r="F103">
        <v>169.38655</v>
      </c>
      <c r="H103">
        <f t="shared" si="3"/>
        <v>703.4221942647208</v>
      </c>
    </row>
    <row r="104" spans="1:8" ht="12.75">
      <c r="A104">
        <v>82</v>
      </c>
      <c r="B104">
        <v>0.362579</v>
      </c>
      <c r="C104">
        <v>41.000864</v>
      </c>
      <c r="D104">
        <v>0.7156000729624123</v>
      </c>
      <c r="E104">
        <v>20.15151</v>
      </c>
      <c r="F104">
        <v>169.77609</v>
      </c>
      <c r="H104">
        <f t="shared" si="3"/>
        <v>712.1651926121928</v>
      </c>
    </row>
    <row r="105" spans="1:8" ht="12.75">
      <c r="A105">
        <v>83</v>
      </c>
      <c r="B105">
        <v>0.366085</v>
      </c>
      <c r="C105">
        <v>41.502494</v>
      </c>
      <c r="D105">
        <v>0.7243551680891915</v>
      </c>
      <c r="E105">
        <v>7.882424</v>
      </c>
      <c r="F105">
        <v>170.12668</v>
      </c>
      <c r="H105">
        <f t="shared" si="3"/>
        <v>720.8782632823635</v>
      </c>
    </row>
    <row r="106" spans="1:8" ht="12.75">
      <c r="A106">
        <v>84</v>
      </c>
      <c r="B106">
        <v>0.373089</v>
      </c>
      <c r="C106">
        <v>42.004123</v>
      </c>
      <c r="D106">
        <v>0.7331102457626781</v>
      </c>
      <c r="E106">
        <v>23.218781</v>
      </c>
      <c r="F106">
        <v>170.49673</v>
      </c>
      <c r="H106">
        <f t="shared" si="3"/>
        <v>729.5913165830173</v>
      </c>
    </row>
    <row r="107" spans="1:8" ht="12.75">
      <c r="A107">
        <v>85</v>
      </c>
      <c r="B107">
        <v>0.380096</v>
      </c>
      <c r="C107">
        <v>42.505753</v>
      </c>
      <c r="D107">
        <v>0.7418653408894572</v>
      </c>
      <c r="E107">
        <v>20.15151</v>
      </c>
      <c r="F107">
        <v>170.82785</v>
      </c>
      <c r="H107">
        <f t="shared" si="3"/>
        <v>738.3043872531879</v>
      </c>
    </row>
    <row r="108" spans="1:8" ht="12.75">
      <c r="A108">
        <v>86</v>
      </c>
      <c r="B108">
        <v>0.381847</v>
      </c>
      <c r="C108">
        <v>43.007382</v>
      </c>
      <c r="D108">
        <v>0.7506204185629439</v>
      </c>
      <c r="E108">
        <v>23.218781</v>
      </c>
      <c r="F108">
        <v>171.13948</v>
      </c>
      <c r="H108">
        <f t="shared" si="3"/>
        <v>747.0174405538419</v>
      </c>
    </row>
    <row r="109" spans="1:8" ht="12.75">
      <c r="A109">
        <v>87</v>
      </c>
      <c r="B109">
        <v>0.387104</v>
      </c>
      <c r="C109">
        <v>43.510735</v>
      </c>
      <c r="D109">
        <v>0.7594055857127349</v>
      </c>
      <c r="E109">
        <v>23.218781</v>
      </c>
      <c r="F109">
        <v>171.56798</v>
      </c>
      <c r="H109">
        <f aca="true" t="shared" si="4" ref="H109:H130">(D109-OA)*995.2+$F$13</f>
        <v>755.7604389013138</v>
      </c>
    </row>
    <row r="110" spans="1:8" ht="12.75">
      <c r="A110">
        <v>88</v>
      </c>
      <c r="B110">
        <v>0.392357</v>
      </c>
      <c r="C110">
        <v>44.012364</v>
      </c>
      <c r="D110">
        <v>0.7681606633862215</v>
      </c>
      <c r="E110">
        <v>4.815154</v>
      </c>
      <c r="F110">
        <v>171.97699</v>
      </c>
      <c r="H110">
        <f t="shared" si="4"/>
        <v>764.4734922019676</v>
      </c>
    </row>
    <row r="111" spans="1:8" ht="12.75">
      <c r="A111">
        <v>89</v>
      </c>
      <c r="B111">
        <v>0.397613</v>
      </c>
      <c r="C111">
        <v>44.515717</v>
      </c>
      <c r="D111">
        <v>0.7769458305360126</v>
      </c>
      <c r="E111">
        <v>21.685146</v>
      </c>
      <c r="F111">
        <v>172.26915</v>
      </c>
      <c r="H111">
        <f t="shared" si="4"/>
        <v>773.2164905494398</v>
      </c>
    </row>
    <row r="112" spans="1:8" ht="12.75">
      <c r="A112">
        <v>90</v>
      </c>
      <c r="B112">
        <v>0.406372</v>
      </c>
      <c r="C112">
        <v>45.015622</v>
      </c>
      <c r="D112">
        <v>0.7856708187331948</v>
      </c>
      <c r="E112">
        <v>3.281519</v>
      </c>
      <c r="F112">
        <v>172.63921</v>
      </c>
      <c r="H112">
        <f t="shared" si="4"/>
        <v>781.8995988032755</v>
      </c>
    </row>
    <row r="113" spans="1:8" ht="12.75">
      <c r="A113">
        <v>91</v>
      </c>
      <c r="B113">
        <v>0.408123</v>
      </c>
      <c r="C113">
        <v>45.518975</v>
      </c>
      <c r="D113">
        <v>0.7944559858829857</v>
      </c>
      <c r="E113">
        <v>17.08424</v>
      </c>
      <c r="F113">
        <v>172.97031</v>
      </c>
      <c r="H113">
        <f t="shared" si="4"/>
        <v>790.6425971507474</v>
      </c>
    </row>
    <row r="114" spans="1:8" ht="12.75">
      <c r="A114">
        <v>92</v>
      </c>
      <c r="B114">
        <v>0.413376</v>
      </c>
      <c r="C114">
        <v>46.022329</v>
      </c>
      <c r="D114">
        <v>0.8032411704860694</v>
      </c>
      <c r="E114">
        <v>-2.853027</v>
      </c>
      <c r="F114">
        <v>173.28194</v>
      </c>
      <c r="H114">
        <f t="shared" si="4"/>
        <v>799.3856128677363</v>
      </c>
    </row>
    <row r="115" spans="1:8" ht="12.75">
      <c r="A115">
        <v>93</v>
      </c>
      <c r="B115">
        <v>0.422134</v>
      </c>
      <c r="C115">
        <v>46.523958</v>
      </c>
      <c r="D115">
        <v>0.811996248159556</v>
      </c>
      <c r="E115">
        <v>12.483333</v>
      </c>
      <c r="F115">
        <v>173.63252</v>
      </c>
      <c r="H115">
        <f t="shared" si="4"/>
        <v>808.0986661683901</v>
      </c>
    </row>
    <row r="116" spans="1:8" ht="12.75">
      <c r="A116">
        <v>94</v>
      </c>
      <c r="B116">
        <v>0.42564</v>
      </c>
      <c r="C116">
        <v>47.025587</v>
      </c>
      <c r="D116">
        <v>0.8207513258330427</v>
      </c>
      <c r="E116">
        <v>15.550602</v>
      </c>
      <c r="F116">
        <v>173.98311</v>
      </c>
      <c r="H116">
        <f t="shared" si="4"/>
        <v>816.8117194690441</v>
      </c>
    </row>
    <row r="117" spans="1:8" ht="12.75">
      <c r="A117">
        <v>95</v>
      </c>
      <c r="B117">
        <v>0.430893</v>
      </c>
      <c r="C117">
        <v>47.527216</v>
      </c>
      <c r="D117">
        <v>0.8295064035065293</v>
      </c>
      <c r="E117">
        <v>9.416059</v>
      </c>
      <c r="F117">
        <v>174.27527</v>
      </c>
      <c r="H117">
        <f t="shared" si="4"/>
        <v>825.524772769698</v>
      </c>
    </row>
    <row r="118" spans="1:8" ht="12.75">
      <c r="A118">
        <v>96</v>
      </c>
      <c r="B118">
        <v>0.436149</v>
      </c>
      <c r="C118">
        <v>48.028845</v>
      </c>
      <c r="D118">
        <v>0.8382614811800159</v>
      </c>
      <c r="E118">
        <v>23.218781</v>
      </c>
      <c r="F118">
        <v>174.48952</v>
      </c>
      <c r="H118">
        <f t="shared" si="4"/>
        <v>834.2378260703518</v>
      </c>
    </row>
    <row r="119" spans="1:8" ht="12.75">
      <c r="A119">
        <v>97</v>
      </c>
      <c r="B119">
        <v>0.439651</v>
      </c>
      <c r="C119">
        <v>48.532198</v>
      </c>
      <c r="D119">
        <v>0.847046648329807</v>
      </c>
      <c r="E119">
        <v>1.747882</v>
      </c>
      <c r="F119">
        <v>174.87904</v>
      </c>
      <c r="H119">
        <f t="shared" si="4"/>
        <v>842.980824417824</v>
      </c>
    </row>
    <row r="120" spans="1:8" ht="12.75">
      <c r="A120">
        <v>98</v>
      </c>
      <c r="B120">
        <v>0.44841</v>
      </c>
      <c r="C120">
        <v>49.035551</v>
      </c>
      <c r="D120">
        <v>0.855831815479598</v>
      </c>
      <c r="E120">
        <v>20.15151</v>
      </c>
      <c r="F120">
        <v>175.11278</v>
      </c>
      <c r="H120">
        <f t="shared" si="4"/>
        <v>851.723822765296</v>
      </c>
    </row>
    <row r="121" spans="1:8" ht="12.75">
      <c r="A121">
        <v>99</v>
      </c>
      <c r="B121">
        <v>0.453663</v>
      </c>
      <c r="C121">
        <v>49.533733</v>
      </c>
      <c r="D121">
        <v>0.8645267316537684</v>
      </c>
      <c r="E121">
        <v>0.214245</v>
      </c>
      <c r="F121">
        <v>175.48283</v>
      </c>
      <c r="H121">
        <f t="shared" si="4"/>
        <v>860.3770033418303</v>
      </c>
    </row>
    <row r="122" spans="1:8" ht="12.75">
      <c r="A122">
        <v>100</v>
      </c>
      <c r="B122">
        <v>0.455414</v>
      </c>
      <c r="C122">
        <v>50.037086</v>
      </c>
      <c r="D122">
        <v>0.8733118988035594</v>
      </c>
      <c r="E122">
        <v>17.08424</v>
      </c>
      <c r="F122">
        <v>175.69708</v>
      </c>
      <c r="H122">
        <f t="shared" si="4"/>
        <v>869.1200016893024</v>
      </c>
    </row>
    <row r="123" spans="1:8" ht="12.75">
      <c r="A123">
        <v>100.1</v>
      </c>
      <c r="B123">
        <v>0.46067</v>
      </c>
      <c r="C123">
        <v>50.085353</v>
      </c>
      <c r="D123">
        <f aca="true" t="shared" si="5" ref="D123:D130">C123*PI()/180</f>
        <v>0.8741543168736194</v>
      </c>
      <c r="E123">
        <v>20.15151</v>
      </c>
      <c r="F123">
        <v>175.73604</v>
      </c>
      <c r="H123">
        <f t="shared" si="4"/>
        <v>869.9583761526261</v>
      </c>
    </row>
    <row r="124" spans="1:8" ht="12.75">
      <c r="A124">
        <v>100.2</v>
      </c>
      <c r="B124">
        <v>0.462421</v>
      </c>
      <c r="C124">
        <v>50.138791</v>
      </c>
      <c r="D124">
        <f t="shared" si="5"/>
        <v>0.8750869859193001</v>
      </c>
      <c r="E124">
        <v>27.819689</v>
      </c>
      <c r="F124">
        <v>175.73604</v>
      </c>
      <c r="H124">
        <f t="shared" si="4"/>
        <v>870.8865683868876</v>
      </c>
    </row>
    <row r="125" spans="1:8" ht="12.75">
      <c r="A125">
        <v>100.3</v>
      </c>
      <c r="B125">
        <v>0.46067</v>
      </c>
      <c r="C125">
        <v>50.187058</v>
      </c>
      <c r="D125">
        <f t="shared" si="5"/>
        <v>0.8759294039893604</v>
      </c>
      <c r="E125">
        <v>15.550602</v>
      </c>
      <c r="F125">
        <v>175.69708</v>
      </c>
      <c r="H125">
        <f t="shared" si="4"/>
        <v>871.7249428502115</v>
      </c>
    </row>
    <row r="126" spans="1:8" ht="12.75">
      <c r="A126">
        <v>100.4</v>
      </c>
      <c r="B126">
        <v>0.462421</v>
      </c>
      <c r="C126">
        <v>50.237048</v>
      </c>
      <c r="D126">
        <f t="shared" si="5"/>
        <v>0.8768018940824323</v>
      </c>
      <c r="E126">
        <v>21.685146</v>
      </c>
      <c r="F126">
        <v>175.73604</v>
      </c>
      <c r="H126">
        <f t="shared" si="4"/>
        <v>872.5932449908366</v>
      </c>
    </row>
    <row r="127" spans="1:8" ht="12.75">
      <c r="A127">
        <v>100.5</v>
      </c>
      <c r="B127">
        <v>0.458919</v>
      </c>
      <c r="C127">
        <v>50.290486</v>
      </c>
      <c r="D127">
        <f t="shared" si="5"/>
        <v>0.877734563128113</v>
      </c>
      <c r="E127">
        <v>-22.790291</v>
      </c>
      <c r="F127">
        <v>175.77499</v>
      </c>
      <c r="H127">
        <f t="shared" si="4"/>
        <v>873.5214372250981</v>
      </c>
    </row>
    <row r="128" spans="1:8" ht="12.75">
      <c r="A128">
        <v>100.6</v>
      </c>
      <c r="B128">
        <v>0.464172</v>
      </c>
      <c r="C128">
        <v>50.340477</v>
      </c>
      <c r="D128">
        <f t="shared" si="5"/>
        <v>0.8786070706744774</v>
      </c>
      <c r="E128">
        <v>7.882424</v>
      </c>
      <c r="F128">
        <v>175.67761</v>
      </c>
      <c r="H128">
        <f t="shared" si="4"/>
        <v>874.38975673524</v>
      </c>
    </row>
    <row r="129" spans="1:8" ht="12.75">
      <c r="A129">
        <v>100.7</v>
      </c>
      <c r="B129">
        <v>0.457168</v>
      </c>
      <c r="C129">
        <v>50.552506</v>
      </c>
      <c r="D129">
        <f t="shared" si="5"/>
        <v>0.8823076748341886</v>
      </c>
      <c r="E129">
        <v>455.7041</v>
      </c>
      <c r="F129">
        <v>-3.373799</v>
      </c>
      <c r="H129">
        <f t="shared" si="4"/>
        <v>878.0725979949846</v>
      </c>
    </row>
    <row r="130" spans="1:8" ht="12.75">
      <c r="A130">
        <v>100.8</v>
      </c>
      <c r="B130">
        <v>-0.332802</v>
      </c>
      <c r="C130">
        <v>50.602496</v>
      </c>
      <c r="D130">
        <f t="shared" si="5"/>
        <v>0.8831801649272606</v>
      </c>
      <c r="E130">
        <v>558.4577</v>
      </c>
      <c r="F130">
        <v>-0.900229</v>
      </c>
      <c r="H130">
        <f t="shared" si="4"/>
        <v>878.9409001356098</v>
      </c>
    </row>
  </sheetData>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Cornell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mts</dc:creator>
  <cp:keywords/>
  <dc:description/>
  <cp:lastModifiedBy>John</cp:lastModifiedBy>
  <dcterms:created xsi:type="dcterms:W3CDTF">2003-06-13T19:07:59Z</dcterms:created>
  <dcterms:modified xsi:type="dcterms:W3CDTF">2003-08-29T02:30:00Z</dcterms:modified>
  <cp:category/>
  <cp:version/>
  <cp:contentType/>
  <cp:contentStatus/>
</cp:coreProperties>
</file>